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MAYO\"/>
    </mc:Choice>
  </mc:AlternateContent>
  <xr:revisionPtr revIDLastSave="0" documentId="13_ncr:1_{1A3C04B2-9433-4DDD-9666-A5564F4A64B0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MAYO 2022" sheetId="1" r:id="rId1"/>
  </sheets>
  <definedNames>
    <definedName name="subtotales">'MAYO 2022'!$13:$13</definedName>
    <definedName name="_xlnm.Print_Titles" localSheetId="0">'MAYO 2022'!$2:$8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J12" i="1"/>
  <c r="I12" i="1"/>
  <c r="H12" i="1"/>
  <c r="G12" i="1"/>
  <c r="F12" i="1"/>
  <c r="K10" i="1"/>
  <c r="K9" i="1"/>
  <c r="K12" i="1" l="1"/>
</calcChain>
</file>

<file path=xl/sharedStrings.xml><?xml version="1.0" encoding="utf-8"?>
<sst xmlns="http://schemas.openxmlformats.org/spreadsheetml/2006/main" count="44" uniqueCount="38">
  <si>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</si>
  <si>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</si>
  <si>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</si>
  <si>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</si>
  <si>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</si>
  <si>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</si>
  <si>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</si>
  <si>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</si>
  <si>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</si>
  <si>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</si>
  <si>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</si>
  <si>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</si>
  <si>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CONTRATO</t>
  </si>
  <si>
    <t>F</t>
  </si>
  <si>
    <t>DEPARTAMENTO DE POSTGRADO</t>
  </si>
  <si>
    <t>JULIA MARGARITA</t>
  </si>
  <si>
    <t xml:space="preserve">UBIERA </t>
  </si>
  <si>
    <t>DIRECCION DE FORMACION Y DESARROLLO PROFESIONAL</t>
  </si>
  <si>
    <t>COORDINADOR DOC</t>
  </si>
  <si>
    <t xml:space="preserve">FRANCISCA </t>
  </si>
  <si>
    <t>NUÑEZ MOYA</t>
  </si>
  <si>
    <t>1 DE MARZO DEL 2022</t>
  </si>
  <si>
    <t xml:space="preserve"> SUELDO BRUTO </t>
  </si>
  <si>
    <t>FECHA DE CONTRATO</t>
  </si>
  <si>
    <t>INICIO</t>
  </si>
  <si>
    <t>TERMINO</t>
  </si>
  <si>
    <t>DIRECTOR  DOC</t>
  </si>
  <si>
    <t>DEPARTAMENTO</t>
  </si>
  <si>
    <t>Total</t>
  </si>
  <si>
    <t>1 DE SEPTIEMBRE DEL 2022</t>
  </si>
  <si>
    <t xml:space="preserve"> </t>
  </si>
  <si>
    <t>INES DE LA CARIDAD</t>
  </si>
  <si>
    <t>BUDUEN SERRANO</t>
  </si>
  <si>
    <t xml:space="preserve">DEPARTAMENTO DEINVESTIGACION Y EVALUACION </t>
  </si>
  <si>
    <t>ENCARGADA DC</t>
  </si>
  <si>
    <t>NÓMINA  EMPLEADOS TEMPORALES DOCENTE - MAYO 2022</t>
  </si>
  <si>
    <t xml:space="preserve"> 1 DE MAYO 2022 </t>
  </si>
  <si>
    <t>1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</si>
</sst>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1"/>
      <color rgb="FF000000"/>
      <name val="Candara"/>
      <family val="2"/>
    </font>
    <font>
      <sz val="11"/>
      <name val="Candara"/>
      <family val="2"/>
    </font>
    <font>
      <sz val="11"/>
      <color rgb="FF000000"/>
      <name val="Candara"/>
      <family val="2"/>
    </font>
    <font>
      <b/>
      <sz val="11"/>
      <name val="Candara"/>
      <family val="2"/>
    </font>
    <font>
      <b/>
      <sz val="14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6" fillId="2" borderId="0" xfId="0" applyFont="1" applyFill="1" applyBorder="1"/>
    <xf numFmtId="0" fontId="4" fillId="0" borderId="0" xfId="0" applyFont="1" applyBorder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43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1" applyFont="1"/>
    <xf numFmtId="43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43" fontId="8" fillId="0" borderId="0" xfId="1" applyFont="1" applyAlignment="1">
      <alignment horizontal="center"/>
    </xf>
    <xf numFmtId="0" fontId="8" fillId="0" borderId="0" xfId="0" applyFont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3" fontId="7" fillId="4" borderId="4" xfId="1" applyFont="1" applyFill="1" applyBorder="1" applyAlignment="1">
      <alignment horizontal="center" vertical="center" wrapText="1"/>
    </xf>
    <xf numFmtId="43" fontId="7" fillId="4" borderId="4" xfId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10" fillId="2" borderId="1" xfId="0" applyFont="1" applyFill="1" applyBorder="1"/>
    <xf numFmtId="0" fontId="8" fillId="2" borderId="1" xfId="0" applyFont="1" applyFill="1" applyBorder="1"/>
    <xf numFmtId="43" fontId="8" fillId="2" borderId="1" xfId="1" applyFont="1" applyFill="1" applyBorder="1"/>
    <xf numFmtId="43" fontId="8" fillId="0" borderId="1" xfId="1" applyFont="1" applyBorder="1" applyAlignment="1">
      <alignment horizontal="right"/>
    </xf>
    <xf numFmtId="43" fontId="8" fillId="0" borderId="1" xfId="1" applyFont="1" applyBorder="1"/>
    <xf numFmtId="0" fontId="8" fillId="0" borderId="1" xfId="0" applyFont="1" applyBorder="1"/>
    <xf numFmtId="0" fontId="11" fillId="3" borderId="1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43" fontId="8" fillId="2" borderId="1" xfId="1" applyFont="1" applyFill="1" applyBorder="1" applyAlignment="1">
      <alignment horizontal="right"/>
    </xf>
    <xf numFmtId="43" fontId="8" fillId="0" borderId="1" xfId="1" applyNumberFormat="1" applyFont="1" applyBorder="1"/>
    <xf numFmtId="0" fontId="7" fillId="0" borderId="9" xfId="0" applyFont="1" applyBorder="1" applyAlignment="1">
      <alignment horizontal="center"/>
    </xf>
    <xf numFmtId="0" fontId="12" fillId="2" borderId="5" xfId="0" applyFont="1" applyFill="1" applyBorder="1"/>
    <xf numFmtId="0" fontId="7" fillId="0" borderId="5" xfId="0" applyFont="1" applyBorder="1"/>
    <xf numFmtId="43" fontId="7" fillId="0" borderId="5" xfId="0" applyNumberFormat="1" applyFont="1" applyBorder="1"/>
    <xf numFmtId="43" fontId="7" fillId="0" borderId="5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0" xfId="0" applyFont="1" applyAlignment="1"/>
    <xf numFmtId="0" fontId="7" fillId="4" borderId="7" xfId="0" applyFont="1" applyFill="1" applyBorder="1" applyAlignment="1">
      <alignment horizontal="center"/>
    </xf>
    <xf numFmtId="0" fontId="4" fillId="0" borderId="0" xfId="0" applyFont="1" applyAlignment="1"/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strike val="0"/>
        <outline val="0"/>
        <shadow val="0"/>
        <u val="none"/>
        <vertAlign val="baseline"/>
        <sz val="1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167459</xdr:colOff>
      <xdr:row>2</xdr:row>
      <xdr:rowOff>90055</xdr:rowOff>
    </xdr:from>
    <xdr:to>
      <xdr:col>2</xdr:col>
      <xdr:colOff>505166</xdr:colOff>
      <xdr:row>5</xdr:row>
      <xdr:rowOff>96058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584" y="471055"/>
          <a:ext cx="1804557" cy="7203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8:O12" totalsRowCount="1" headerRowDxfId="4" dataDxfId="2" totalsRowDxfId="3" headerRowBorderDxfId="35" tableBorderDxfId="34" totalsRowBorderDxfId="33">
  <autoFilter ref="A8:O11" xr:uid="{F8A3B589-3F54-459E-9A2B-8F34855895A7}"/>
  <tableColumns count="15">
    <tableColumn id="1" xr3:uid="{622E60AA-443B-4CBC-9E1C-0DFA9E2370EA}" name="CANT" totalsRowLabel="Total" dataDxfId="1" totalsRowDxfId="0"/>
    <tableColumn id="2" xr3:uid="{F66CE18E-9153-4BA6-A856-FCC2DACEABFA}" name="NOMBRE" dataDxfId="32" totalsRowDxfId="31"/>
    <tableColumn id="3" xr3:uid="{3230414A-2318-4076-A4AB-4062BB6A70F9}" name="APELLIDO" dataDxfId="30" totalsRowDxfId="29"/>
    <tableColumn id="4" xr3:uid="{F2CA23DA-2E49-4AB0-8E44-175901340E8E}" name="DEPARTAMENTO" dataDxfId="28" totalsRowDxfId="27"/>
    <tableColumn id="5" xr3:uid="{220B212B-65B6-4D67-A428-D2D0AAB752F5}" name="CARGO" dataDxfId="26" totalsRowDxfId="25"/>
    <tableColumn id="6" xr3:uid="{35506EF3-5537-46DA-BF0F-4B1D26DBA02B}" name=" SUELDO BRUTO " totalsRowFunction="sum" dataDxfId="24" totalsRowDxfId="23" dataCellStyle="Millares"/>
    <tableColumn id="7" xr3:uid="{72650CA1-B0B7-42D0-853E-015AEA8DFBB8}" name="AFP" totalsRowFunction="sum" dataDxfId="22" totalsRowDxfId="21" dataCellStyle="Millares"/>
    <tableColumn id="16" xr3:uid="{B57D64F7-B6E9-4963-B598-BA7ACE41CDD8}" name=" ISR " totalsRowFunction="sum" dataDxfId="20" totalsRowDxfId="19" dataCellStyle="Millares"/>
    <tableColumn id="8" xr3:uid="{8CE3DD24-2D1D-4CF2-A963-E3D9DAC84029}" name="SFS" totalsRowFunction="sum" dataDxfId="18" totalsRowDxfId="17" dataCellStyle="Millares"/>
    <tableColumn id="10" xr3:uid="{5750FE22-3A0B-4AFC-9295-2AAE633FD8FC}" name=" OTROS " totalsRowFunction="sum" dataDxfId="16" totalsRowDxfId="15" dataCellStyle="Millares"/>
    <tableColumn id="11" xr3:uid="{CA5704A6-298B-4139-87A2-017275A4A25C}" name="  SNETO  " totalsRowFunction="sum" dataDxfId="14" totalsRowDxfId="13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12" totalsRowDxfId="11"/>
    <tableColumn id="13" xr3:uid="{0D419F95-F813-43E7-AA93-B9DDD7722AFA}" name="INICIO" dataDxfId="10" totalsRowDxfId="9"/>
    <tableColumn id="14" xr3:uid="{BA4F4E20-7B05-4CCF-904C-D1B36AB21400}" name="TERMINO" dataDxfId="8" totalsRowDxfId="7"/>
    <tableColumn id="15" xr3:uid="{2C704E2A-3C16-4A13-86E8-72BD33160D05}" name="GENERO" dataDxfId="6" totalsRowDxfId="5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1:O22"/>
  <sheetViews>
    <sheetView showGridLines="0" tabSelected="1" zoomScaleNormal="100" workbookViewId="0">
      <selection activeCell="E10" sqref="E10"/>
    </sheetView>
  </sheetViews>
  <sheetFormatPr baseColWidth="10" defaultRowHeight="12.75" x14ac:dyDescent="0.2"/>
  <cols>
    <col min="1" max="1" width="9.28515625" style="57" customWidth="1"/>
    <col min="2" max="2" width="22" style="1" customWidth="1"/>
    <col min="3" max="3" width="19.85546875" style="1" customWidth="1"/>
    <col min="4" max="4" width="53.5703125" style="1" customWidth="1"/>
    <col min="5" max="5" width="20.42578125" style="1" customWidth="1"/>
    <col min="6" max="6" width="25" style="13" customWidth="1"/>
    <col min="7" max="7" width="14.5703125" style="13" bestFit="1" customWidth="1"/>
    <col min="8" max="8" width="14.85546875" style="13" bestFit="1" customWidth="1"/>
    <col min="9" max="9" width="12.140625" style="13" customWidth="1"/>
    <col min="10" max="10" width="11" style="14" customWidth="1"/>
    <col min="11" max="11" width="17.140625" style="13" customWidth="1"/>
    <col min="12" max="12" width="15.42578125" style="1" customWidth="1"/>
    <col min="13" max="13" width="21.140625" style="15" customWidth="1"/>
    <col min="14" max="14" width="26.5703125" style="15" customWidth="1"/>
    <col min="15" max="15" width="10.28515625" style="1" customWidth="1"/>
    <col min="16" max="16384" width="11.42578125" style="1"/>
  </cols>
  <sheetData>
    <row r="1" spans="1:15" s="21" customFormat="1" ht="15" x14ac:dyDescent="0.25">
      <c r="A1" s="55"/>
      <c r="F1" s="22"/>
      <c r="G1" s="22"/>
      <c r="H1" s="22"/>
      <c r="I1" s="22"/>
      <c r="J1" s="23"/>
      <c r="K1" s="22"/>
      <c r="M1" s="24"/>
      <c r="N1" s="24"/>
    </row>
    <row r="2" spans="1:15" s="21" customFormat="1" ht="15" x14ac:dyDescent="0.25">
      <c r="A2" s="55"/>
      <c r="F2" s="22"/>
      <c r="G2" s="22"/>
      <c r="H2" s="22"/>
      <c r="I2" s="22"/>
      <c r="J2" s="23"/>
      <c r="K2" s="22"/>
      <c r="M2" s="24"/>
      <c r="N2" s="24"/>
    </row>
    <row r="3" spans="1:15" s="21" customFormat="1" ht="18.75" x14ac:dyDescent="0.3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21" customFormat="1" ht="18.75" x14ac:dyDescent="0.3">
      <c r="A4" s="51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21" customFormat="1" ht="18.75" x14ac:dyDescent="0.3">
      <c r="A5" s="52"/>
      <c r="B5" s="52"/>
      <c r="C5" s="52"/>
      <c r="D5" s="52"/>
      <c r="E5" s="52"/>
      <c r="F5" s="53"/>
      <c r="G5" s="53"/>
      <c r="H5" s="53"/>
      <c r="I5" s="53"/>
      <c r="J5" s="53"/>
      <c r="K5" s="53"/>
      <c r="L5" s="52"/>
      <c r="M5" s="54"/>
      <c r="N5" s="54"/>
      <c r="O5" s="52"/>
    </row>
    <row r="6" spans="1:15" s="21" customFormat="1" ht="15" x14ac:dyDescent="0.25">
      <c r="A6" s="19"/>
      <c r="B6" s="19"/>
      <c r="C6" s="19"/>
      <c r="D6" s="19"/>
      <c r="E6" s="19"/>
      <c r="F6" s="17"/>
      <c r="G6" s="17"/>
      <c r="H6" s="17"/>
      <c r="I6" s="17"/>
      <c r="J6" s="17"/>
      <c r="K6" s="17"/>
      <c r="L6" s="19"/>
      <c r="M6" s="18"/>
      <c r="N6" s="18"/>
      <c r="O6" s="19"/>
    </row>
    <row r="7" spans="1:15" s="21" customFormat="1" ht="15" x14ac:dyDescent="0.25">
      <c r="A7" s="19"/>
      <c r="B7" s="19"/>
      <c r="C7" s="19"/>
      <c r="D7" s="19"/>
      <c r="E7" s="19"/>
      <c r="F7" s="17"/>
      <c r="G7" s="17"/>
      <c r="H7" s="17"/>
      <c r="I7" s="17"/>
      <c r="J7" s="17"/>
      <c r="K7" s="17"/>
      <c r="L7" s="19"/>
      <c r="M7" s="25" t="s">
        <v>23</v>
      </c>
      <c r="N7" s="25"/>
      <c r="O7" s="19"/>
    </row>
    <row r="8" spans="1:15" s="31" customFormat="1" ht="15" x14ac:dyDescent="0.25">
      <c r="A8" s="56" t="s">
        <v>1</v>
      </c>
      <c r="B8" s="26" t="s">
        <v>2</v>
      </c>
      <c r="C8" s="26" t="s">
        <v>3</v>
      </c>
      <c r="D8" s="26" t="s">
        <v>27</v>
      </c>
      <c r="E8" s="26" t="s">
        <v>4</v>
      </c>
      <c r="F8" s="27" t="s">
        <v>22</v>
      </c>
      <c r="G8" s="28" t="s">
        <v>5</v>
      </c>
      <c r="H8" s="28" t="s">
        <v>7</v>
      </c>
      <c r="I8" s="28" t="s">
        <v>6</v>
      </c>
      <c r="J8" s="28" t="s">
        <v>8</v>
      </c>
      <c r="K8" s="28" t="s">
        <v>9</v>
      </c>
      <c r="L8" s="26" t="s">
        <v>10</v>
      </c>
      <c r="M8" s="29" t="s">
        <v>24</v>
      </c>
      <c r="N8" s="29" t="s">
        <v>25</v>
      </c>
      <c r="O8" s="30" t="s">
        <v>11</v>
      </c>
    </row>
    <row r="9" spans="1:15" s="21" customFormat="1" ht="15" x14ac:dyDescent="0.25">
      <c r="A9" s="32">
        <v>1</v>
      </c>
      <c r="B9" s="33" t="s">
        <v>15</v>
      </c>
      <c r="C9" s="34" t="s">
        <v>16</v>
      </c>
      <c r="D9" s="34" t="s">
        <v>17</v>
      </c>
      <c r="E9" s="34" t="s">
        <v>26</v>
      </c>
      <c r="F9" s="35">
        <v>162000.26</v>
      </c>
      <c r="G9" s="35">
        <v>4649.41</v>
      </c>
      <c r="H9" s="35">
        <v>26689.38</v>
      </c>
      <c r="I9" s="35">
        <v>4924.8100000000004</v>
      </c>
      <c r="J9" s="36">
        <v>25</v>
      </c>
      <c r="K9" s="37">
        <f>+CONTRATADO_OCTUBRE_2021[[#This Row],[ SUELDO BRUTO ]]-CONTRATADO_OCTUBRE_2021[[#This Row],[AFP]]-CONTRATADO_OCTUBRE_2021[[#This Row],[SFS]]-CONTRATADO_OCTUBRE_2021[[#This Row],[ ISR ]]-CONTRATADO_OCTUBRE_2021[[#This Row],[ OTROS ]]</f>
        <v>125711.66</v>
      </c>
      <c r="L9" s="38" t="s">
        <v>12</v>
      </c>
      <c r="M9" s="39" t="s">
        <v>36</v>
      </c>
      <c r="N9" s="39" t="s">
        <v>37</v>
      </c>
      <c r="O9" s="40" t="s">
        <v>13</v>
      </c>
    </row>
    <row r="10" spans="1:15" s="21" customFormat="1" ht="22.5" customHeight="1" x14ac:dyDescent="0.25">
      <c r="A10" s="32">
        <v>2</v>
      </c>
      <c r="B10" s="33" t="s">
        <v>19</v>
      </c>
      <c r="C10" s="34" t="s">
        <v>20</v>
      </c>
      <c r="D10" s="34" t="s">
        <v>14</v>
      </c>
      <c r="E10" s="34" t="s">
        <v>18</v>
      </c>
      <c r="F10" s="35">
        <v>106142.35</v>
      </c>
      <c r="G10" s="35">
        <v>3046.29</v>
      </c>
      <c r="H10" s="35">
        <v>13550.2</v>
      </c>
      <c r="I10" s="35">
        <v>3226.73</v>
      </c>
      <c r="J10" s="41">
        <v>25</v>
      </c>
      <c r="K10" s="37">
        <f>+CONTRATADO_OCTUBRE_2021[[#This Row],[ SUELDO BRUTO ]]-CONTRATADO_OCTUBRE_2021[[#This Row],[AFP]]-CONTRATADO_OCTUBRE_2021[[#This Row],[SFS]]-CONTRATADO_OCTUBRE_2021[[#This Row],[ ISR ]]-CONTRATADO_OCTUBRE_2021[[#This Row],[ OTROS ]]</f>
        <v>86294.130000000019</v>
      </c>
      <c r="L10" s="38" t="s">
        <v>12</v>
      </c>
      <c r="M10" s="39" t="s">
        <v>21</v>
      </c>
      <c r="N10" s="39" t="s">
        <v>29</v>
      </c>
      <c r="O10" s="40" t="s">
        <v>13</v>
      </c>
    </row>
    <row r="11" spans="1:15" s="21" customFormat="1" ht="15" x14ac:dyDescent="0.25">
      <c r="A11" s="32">
        <v>3</v>
      </c>
      <c r="B11" s="33" t="s">
        <v>31</v>
      </c>
      <c r="C11" s="50" t="s">
        <v>32</v>
      </c>
      <c r="D11" s="34" t="s">
        <v>33</v>
      </c>
      <c r="E11" s="34" t="s">
        <v>34</v>
      </c>
      <c r="F11" s="35">
        <v>120000</v>
      </c>
      <c r="G11" s="35">
        <v>3444</v>
      </c>
      <c r="H11" s="35">
        <v>16809.87</v>
      </c>
      <c r="I11" s="35">
        <v>3648</v>
      </c>
      <c r="J11" s="41">
        <v>25</v>
      </c>
      <c r="K11" s="42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11" s="38" t="s">
        <v>12</v>
      </c>
      <c r="M11" s="39" t="s">
        <v>21</v>
      </c>
      <c r="N11" s="39" t="s">
        <v>29</v>
      </c>
      <c r="O11" s="40" t="s">
        <v>13</v>
      </c>
    </row>
    <row r="12" spans="1:15" s="21" customFormat="1" ht="15" x14ac:dyDescent="0.25">
      <c r="A12" s="43" t="s">
        <v>28</v>
      </c>
      <c r="B12" s="44"/>
      <c r="C12" s="45"/>
      <c r="D12" s="45"/>
      <c r="E12" s="45"/>
      <c r="F12" s="46">
        <f>SUBTOTAL(109,CONTRATADO_OCTUBRE_2021[[ SUELDO BRUTO ]])</f>
        <v>388142.61</v>
      </c>
      <c r="G12" s="46">
        <f>SUBTOTAL(109,CONTRATADO_OCTUBRE_2021[AFP])</f>
        <v>11139.7</v>
      </c>
      <c r="H12" s="46">
        <f>SUBTOTAL(109,CONTRATADO_OCTUBRE_2021[[ ISR ]])</f>
        <v>57049.45</v>
      </c>
      <c r="I12" s="46">
        <f>SUBTOTAL(109,CONTRATADO_OCTUBRE_2021[SFS])</f>
        <v>11799.54</v>
      </c>
      <c r="J12" s="47">
        <f>SUBTOTAL(109,CONTRATADO_OCTUBRE_2021[[ OTROS ]])</f>
        <v>75</v>
      </c>
      <c r="K12" s="46">
        <f>SUBTOTAL(109,CONTRATADO_OCTUBRE_2021[[  SNETO  ]])</f>
        <v>308078.92000000004</v>
      </c>
      <c r="L12" s="45"/>
      <c r="M12" s="48"/>
      <c r="N12" s="48"/>
      <c r="O12" s="49"/>
    </row>
    <row r="13" spans="1:15" x14ac:dyDescent="0.2">
      <c r="A13" s="16"/>
      <c r="B13" s="2"/>
      <c r="C13" s="3"/>
      <c r="D13" s="3"/>
      <c r="E13" s="3"/>
      <c r="F13" s="4"/>
      <c r="G13" s="5"/>
      <c r="H13" s="5"/>
      <c r="I13" s="5"/>
      <c r="J13" s="6"/>
      <c r="K13" s="5"/>
      <c r="L13" s="3"/>
      <c r="M13" s="7"/>
      <c r="N13" s="7"/>
      <c r="O13" s="8"/>
    </row>
    <row r="14" spans="1:15" ht="46.5" customHeight="1" x14ac:dyDescent="0.2">
      <c r="A14" s="8"/>
      <c r="B14" s="9"/>
      <c r="C14" s="3"/>
      <c r="D14" s="3"/>
      <c r="E14" s="3"/>
      <c r="F14" s="4"/>
      <c r="G14" s="4"/>
      <c r="H14" s="4"/>
      <c r="I14" s="4"/>
      <c r="J14" s="10"/>
      <c r="K14" s="4"/>
      <c r="L14" s="3"/>
      <c r="M14" s="11"/>
      <c r="O14" s="8" t="s">
        <v>30</v>
      </c>
    </row>
    <row r="15" spans="1:15" x14ac:dyDescent="0.2">
      <c r="A15" s="8"/>
      <c r="B15" s="9"/>
      <c r="C15" s="3"/>
      <c r="D15" s="3"/>
      <c r="E15" s="3"/>
      <c r="F15" s="4"/>
      <c r="G15" s="4"/>
      <c r="H15" s="4"/>
      <c r="I15" s="4"/>
      <c r="J15" s="10"/>
      <c r="K15" s="4"/>
      <c r="L15" s="3"/>
      <c r="M15" s="11"/>
      <c r="N15" s="11"/>
      <c r="O15" s="8"/>
    </row>
    <row r="16" spans="1:15" x14ac:dyDescent="0.2">
      <c r="A16" s="12"/>
      <c r="O16" s="12"/>
    </row>
    <row r="17" spans="1:15" x14ac:dyDescent="0.2">
      <c r="A17" s="12"/>
      <c r="O17" s="12"/>
    </row>
    <row r="18" spans="1:15" x14ac:dyDescent="0.2">
      <c r="A18" s="12"/>
      <c r="O18" s="12"/>
    </row>
    <row r="19" spans="1:15" x14ac:dyDescent="0.2">
      <c r="A19" s="12"/>
      <c r="O19" s="12"/>
    </row>
    <row r="20" spans="1:15" x14ac:dyDescent="0.2">
      <c r="A20" s="12"/>
      <c r="O20" s="12"/>
    </row>
    <row r="21" spans="1:15" ht="15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5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</sheetData>
  <sheetProtection algorithmName="SHA-512" hashValue="UA7AIJN1TqfcCjmXRTfsBo/sO0B+thgqsOJPX0lFH4EPU5IwpGaClTn5Czg4GPXzip3sP1aIDqNplO/Jw6dAGA==" saltValue="FCxl+YgMBPFFhhbibIX/n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10:N10">
    <sortCondition ref="D10"/>
  </sortState>
  <mergeCells count="5">
    <mergeCell ref="A3:O3"/>
    <mergeCell ref="A4:O4"/>
    <mergeCell ref="A21:O21"/>
    <mergeCell ref="A22:O22"/>
    <mergeCell ref="M7:N7"/>
  </mergeCells>
  <phoneticPr fontId="2" type="noConversion"/>
  <pageMargins left="0.15748031496062992" right="0.15748031496062992" top="0.74803149606299213" bottom="0.74803149606299213" header="0.31496062992125984" footer="0.31496062992125984"/>
  <pageSetup paperSize="5" scale="6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2022</vt:lpstr>
      <vt:lpstr>subtotales</vt:lpstr>
      <vt:lpstr>'MAYO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2022-06-14T13:51:21Z</cp:lastPrinted>
  <dcterms:created xsi:type="dcterms:W3CDTF">2021-09-10T15:40:01Z</dcterms:created>
  <dcterms:modified xsi:type="dcterms:W3CDTF">2022-06-14T13:52:07Z</dcterms:modified>
</cp:coreProperties>
</file>